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sers\Tibor\Documents\Erzsebet_2019\230626_agyaskeritesek_kozbesz\231127_ajanlatok\Cseri_Garden_Kft\"/>
    </mc:Choice>
  </mc:AlternateContent>
  <xr:revisionPtr revIDLastSave="0" documentId="8_{3F9AA22C-D30D-4A4F-83D0-AFE637B2FBBB}" xr6:coauthVersionLast="36" xr6:coauthVersionMax="36" xr10:uidLastSave="{00000000-0000-0000-0000-000000000000}"/>
  <bookViews>
    <workbookView xWindow="0" yWindow="0" windowWidth="23250" windowHeight="5430" xr2:uid="{00000000-000D-0000-FFFF-FFFF00000000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1" l="1"/>
  <c r="J29" i="1"/>
  <c r="J28" i="1"/>
  <c r="J43" i="1"/>
  <c r="J26" i="1"/>
  <c r="J18" i="1"/>
  <c r="J17" i="1"/>
  <c r="J15" i="1"/>
  <c r="J14" i="1"/>
  <c r="J13" i="1"/>
  <c r="J12" i="1"/>
  <c r="J7" i="1"/>
  <c r="J6" i="1"/>
  <c r="J41" i="1" l="1"/>
  <c r="J16" i="1"/>
  <c r="J19" i="1" s="1"/>
  <c r="J20" i="1" s="1"/>
  <c r="J42" i="1"/>
  <c r="J23" i="1"/>
  <c r="J32" i="1"/>
  <c r="J27" i="1"/>
  <c r="J30" i="1"/>
  <c r="J39" i="1"/>
  <c r="J25" i="1"/>
  <c r="J24" i="1"/>
  <c r="J31" i="1" l="1"/>
  <c r="J33" i="1" s="1"/>
  <c r="J34" i="1" s="1"/>
  <c r="J40" i="1"/>
  <c r="J38" i="1"/>
  <c r="J5" i="1"/>
  <c r="J8" i="1" s="1"/>
  <c r="J9" i="1" s="1"/>
  <c r="J44" i="1" l="1"/>
  <c r="J45" i="1" s="1"/>
  <c r="J47" i="1" l="1"/>
  <c r="J48" i="1" s="1"/>
</calcChain>
</file>

<file path=xl/sharedStrings.xml><?xml version="1.0" encoding="utf-8"?>
<sst xmlns="http://schemas.openxmlformats.org/spreadsheetml/2006/main" count="165" uniqueCount="45">
  <si>
    <t>fm</t>
  </si>
  <si>
    <t>Tétel megnevezése</t>
  </si>
  <si>
    <t>Mennyiség</t>
  </si>
  <si>
    <t>Anyag egységár (nettó)</t>
  </si>
  <si>
    <t>Összesen (nettó)</t>
  </si>
  <si>
    <t>Ssz.</t>
  </si>
  <si>
    <t>HELYSZÍNI FELMÉRÉS</t>
  </si>
  <si>
    <t>LAKATOS KONSZIGNÁCIÓ (GYÁRTMÁNYTERV)</t>
  </si>
  <si>
    <t>alap kerítéstábla gyártmánytervének és konszignációjának elkészítése</t>
  </si>
  <si>
    <t>db</t>
  </si>
  <si>
    <t>m2</t>
  </si>
  <si>
    <t>kltsg.</t>
  </si>
  <si>
    <t>esetlegesen szükségessé váló alapozási mintagödrök elkészítése (2 db helyszínenként)</t>
  </si>
  <si>
    <t>KERÍTÉSTÁBLÁK ÉS OSZLOPOK GYÁRTÁSA</t>
  </si>
  <si>
    <t>HELYSZÍNI TELEPÍTÉSEK</t>
  </si>
  <si>
    <t>rögzítéstechnika műszaki tervezése</t>
  </si>
  <si>
    <t>alapozás műszaki tervezése</t>
  </si>
  <si>
    <t>logóval ellátott alap kerítéstábla gyártmánytervének és konszignációjának elkészítése</t>
  </si>
  <si>
    <t>20,0x20,0/2,0 mm zártszelvény</t>
  </si>
  <si>
    <t>20,0x20,0/1,5 mm zártszelvény</t>
  </si>
  <si>
    <t>40,0x30,0/3,0 mm laposacél</t>
  </si>
  <si>
    <t>zártszelvény keret legyártása, rögzítőfülekkel, hegesztéssel (312 cm)</t>
  </si>
  <si>
    <t>zártszelvény pálcák legyártása, kerethez történő hegesztéssel (368 cm)</t>
  </si>
  <si>
    <t>kerítéstábla és oszlopok porfestése RAL 9005 színben</t>
  </si>
  <si>
    <t>C20/25 beton</t>
  </si>
  <si>
    <t>m3</t>
  </si>
  <si>
    <t>oszlopok helyszíni alapozása, távtartókkal</t>
  </si>
  <si>
    <t>kerítéstáblák oszlopokhoz történő rögzítése</t>
  </si>
  <si>
    <t>felületi sérülések, hibák javítása</t>
  </si>
  <si>
    <t>D110 KG PVC cső</t>
  </si>
  <si>
    <t>Mindösszesen (nettó).</t>
  </si>
  <si>
    <t>Ft</t>
  </si>
  <si>
    <t>Összesen (nettó):</t>
  </si>
  <si>
    <t>Összesen (bruttó).</t>
  </si>
  <si>
    <t>Mindösszesen (bruttó):</t>
  </si>
  <si>
    <t>kerítéstábla és oszlopok horganyzása</t>
  </si>
  <si>
    <t>cölöpalapok fúrása</t>
  </si>
  <si>
    <t>alapozás során kikerülő földtömeg elszállítása</t>
  </si>
  <si>
    <t>alap kerítésoszlop gyártmánytervének és konszignációjának elkészítése</t>
  </si>
  <si>
    <t>kijelölt területek mérőszalagos felmérése, dokumentálása</t>
  </si>
  <si>
    <t>megrendelővel történő egyeztetések lebonyolítása</t>
  </si>
  <si>
    <t>egyedi kerítéstáblák gyártmánytervének és konszignációjának elkészítése (becsülten a teljes mennyiség 5%)</t>
  </si>
  <si>
    <t>egyedi kerítésoszlopok gyártánytervének és konszignációjának elkészítése (becsülten a teljes mennyiség 5%)</t>
  </si>
  <si>
    <t>kerítéstáblába integrált logó készítése, táblába illesztése, hegesztéssel (becsülten a teljes mennyiség 5%)</t>
  </si>
  <si>
    <t>1000,0x30,0x30,0/3,0 mm zártszelvény, végeinek lezárása, anyagazonosan, hegesztéssel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</si>
</sst>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0.0"/>
    <numFmt numFmtId="166" formatCode="_-* #,##0_-;\-* #,##0_-;_-* &quot;-&quot;??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165" fontId="2" fillId="0" borderId="0" xfId="0" applyNumberFormat="1" applyFont="1"/>
    <xf numFmtId="0" fontId="2" fillId="0" borderId="1" xfId="0" applyFont="1" applyBorder="1"/>
    <xf numFmtId="166" fontId="2" fillId="0" borderId="0" xfId="1" applyNumberFormat="1" applyFont="1"/>
    <xf numFmtId="166" fontId="1" fillId="0" borderId="0" xfId="1" applyNumberFormat="1" applyFont="1"/>
    <xf numFmtId="166" fontId="2" fillId="0" borderId="1" xfId="1" applyNumberFormat="1" applyFont="1" applyBorder="1"/>
    <xf numFmtId="166" fontId="2" fillId="0" borderId="0" xfId="0" applyNumberFormat="1" applyFont="1"/>
    <xf numFmtId="0" fontId="1" fillId="0" borderId="1" xfId="0" applyFont="1" applyBorder="1" applyAlignment="1">
      <alignment horizont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48"/>
  <sheetViews>
    <sheetView tabSelected="1" topLeftCell="A39" workbookViewId="0">
      <selection activeCell="H42" sqref="H42"/>
    </sheetView>
  </sheetViews>
  <sheetFormatPr defaultColWidth="8.85546875" defaultRowHeight="12.75" x14ac:dyDescent="0.2"/>
  <cols>
    <col min="1" max="1" width="3.7109375" style="2" customWidth="1"/>
    <col min="2" max="2" width="8.85546875" style="2"/>
    <col min="3" max="3" width="51" style="3" bestFit="1" customWidth="1"/>
    <col min="4" max="5" width="8.85546875" style="2"/>
    <col min="6" max="6" width="12.28515625" style="10" customWidth="1"/>
    <col min="7" max="7" width="2.5703125" style="2" bestFit="1" customWidth="1"/>
    <col min="8" max="8" width="12.5703125" style="10" customWidth="1"/>
    <col min="9" max="9" width="2.5703125" style="2" bestFit="1" customWidth="1"/>
    <col min="10" max="10" width="13.140625" style="10" bestFit="1" customWidth="1"/>
    <col min="11" max="11" width="2.5703125" style="2" bestFit="1" customWidth="1"/>
    <col min="12" max="12" width="3.7109375" style="2" customWidth="1"/>
    <col min="13" max="16384" width="8.85546875" style="2"/>
  </cols>
  <sheetData>
    <row r="2" spans="2:11" s="3" customFormat="1" ht="26.45" customHeight="1" x14ac:dyDescent="0.2">
      <c r="B2" s="5" t="s">
        <v>5</v>
      </c>
      <c r="C2" s="6" t="s">
        <v>1</v>
      </c>
      <c r="D2" s="14" t="s">
        <v>2</v>
      </c>
      <c r="E2" s="14"/>
      <c r="F2" s="14" t="s">
        <v>3</v>
      </c>
      <c r="G2" s="14"/>
      <c r="H2" s="14" t="s">
        <v>3</v>
      </c>
      <c r="I2" s="14"/>
      <c r="J2" s="14" t="s">
        <v>4</v>
      </c>
      <c r="K2" s="14"/>
    </row>
    <row r="4" spans="2:11" x14ac:dyDescent="0.2">
      <c r="C4" s="7" t="s">
        <v>6</v>
      </c>
    </row>
    <row r="5" spans="2:11" x14ac:dyDescent="0.2">
      <c r="B5" s="2">
        <v>1</v>
      </c>
      <c r="C5" s="3" t="s">
        <v>39</v>
      </c>
      <c r="D5" s="2">
        <v>1595</v>
      </c>
      <c r="E5" s="2" t="s">
        <v>0</v>
      </c>
      <c r="F5" s="10">
        <v>10</v>
      </c>
      <c r="G5" s="2" t="s">
        <v>31</v>
      </c>
      <c r="H5" s="10">
        <v>250</v>
      </c>
      <c r="I5" s="2" t="s">
        <v>31</v>
      </c>
      <c r="J5" s="10">
        <f>D5*(F5+H5)</f>
        <v>414700</v>
      </c>
      <c r="K5" s="2" t="s">
        <v>31</v>
      </c>
    </row>
    <row r="6" spans="2:11" x14ac:dyDescent="0.2">
      <c r="B6" s="2">
        <v>2</v>
      </c>
      <c r="C6" s="3" t="s">
        <v>40</v>
      </c>
      <c r="D6" s="2">
        <v>1</v>
      </c>
      <c r="E6" s="2" t="s">
        <v>11</v>
      </c>
      <c r="F6" s="10">
        <v>5000</v>
      </c>
      <c r="G6" s="2" t="s">
        <v>31</v>
      </c>
      <c r="H6" s="10">
        <v>65000</v>
      </c>
      <c r="I6" s="2" t="s">
        <v>31</v>
      </c>
      <c r="J6" s="10">
        <f t="shared" ref="J6:J7" si="0">D6*(F6+H6)</f>
        <v>70000</v>
      </c>
      <c r="K6" s="2" t="s">
        <v>31</v>
      </c>
    </row>
    <row r="7" spans="2:11" ht="25.5" x14ac:dyDescent="0.2">
      <c r="B7" s="2">
        <v>3</v>
      </c>
      <c r="C7" s="3" t="s">
        <v>12</v>
      </c>
      <c r="D7" s="2">
        <v>22</v>
      </c>
      <c r="E7" s="2" t="s">
        <v>9</v>
      </c>
      <c r="F7" s="10">
        <v>1800</v>
      </c>
      <c r="G7" s="2" t="s">
        <v>31</v>
      </c>
      <c r="H7" s="10">
        <v>4000</v>
      </c>
      <c r="I7" s="2" t="s">
        <v>31</v>
      </c>
      <c r="J7" s="10">
        <f t="shared" si="0"/>
        <v>127600</v>
      </c>
      <c r="K7" s="2" t="s">
        <v>31</v>
      </c>
    </row>
    <row r="8" spans="2:11" x14ac:dyDescent="0.2">
      <c r="C8" s="7" t="s">
        <v>32</v>
      </c>
      <c r="D8" s="1"/>
      <c r="E8" s="1"/>
      <c r="F8" s="11"/>
      <c r="G8" s="1"/>
      <c r="H8" s="11"/>
      <c r="I8" s="1"/>
      <c r="J8" s="11">
        <f>SUM(J5:J7)</f>
        <v>612300</v>
      </c>
      <c r="K8" s="1" t="s">
        <v>31</v>
      </c>
    </row>
    <row r="9" spans="2:11" x14ac:dyDescent="0.2">
      <c r="C9" s="7" t="s">
        <v>33</v>
      </c>
      <c r="D9" s="1"/>
      <c r="E9" s="1"/>
      <c r="F9" s="11"/>
      <c r="G9" s="1"/>
      <c r="H9" s="11"/>
      <c r="I9" s="1"/>
      <c r="J9" s="11">
        <f>J8*1.27</f>
        <v>777621</v>
      </c>
      <c r="K9" s="1" t="s">
        <v>31</v>
      </c>
    </row>
    <row r="11" spans="2:11" x14ac:dyDescent="0.2">
      <c r="C11" s="7" t="s">
        <v>7</v>
      </c>
    </row>
    <row r="12" spans="2:11" ht="25.5" x14ac:dyDescent="0.2">
      <c r="B12" s="2">
        <v>4</v>
      </c>
      <c r="C12" s="3" t="s">
        <v>8</v>
      </c>
      <c r="D12" s="2">
        <v>1</v>
      </c>
      <c r="E12" s="2" t="s">
        <v>9</v>
      </c>
      <c r="F12" s="10">
        <v>75000</v>
      </c>
      <c r="G12" s="2" t="s">
        <v>31</v>
      </c>
      <c r="I12" s="2" t="s">
        <v>31</v>
      </c>
      <c r="J12" s="10">
        <f t="shared" ref="J12:J18" si="1">D12*(F12+H12)</f>
        <v>75000</v>
      </c>
      <c r="K12" s="2" t="s">
        <v>31</v>
      </c>
    </row>
    <row r="13" spans="2:11" ht="25.5" x14ac:dyDescent="0.2">
      <c r="B13" s="2">
        <v>5</v>
      </c>
      <c r="C13" s="3" t="s">
        <v>17</v>
      </c>
      <c r="D13" s="2">
        <v>1</v>
      </c>
      <c r="E13" s="2" t="s">
        <v>9</v>
      </c>
      <c r="F13" s="10">
        <v>75000</v>
      </c>
      <c r="G13" s="2" t="s">
        <v>31</v>
      </c>
      <c r="I13" s="2" t="s">
        <v>31</v>
      </c>
      <c r="J13" s="10">
        <f t="shared" si="1"/>
        <v>75000</v>
      </c>
      <c r="K13" s="2" t="s">
        <v>31</v>
      </c>
    </row>
    <row r="14" spans="2:11" ht="25.5" x14ac:dyDescent="0.2">
      <c r="B14" s="2">
        <v>6</v>
      </c>
      <c r="C14" s="3" t="s">
        <v>38</v>
      </c>
      <c r="D14" s="2">
        <v>1</v>
      </c>
      <c r="E14" s="2" t="s">
        <v>9</v>
      </c>
      <c r="F14" s="10">
        <v>75000</v>
      </c>
      <c r="G14" s="2" t="s">
        <v>31</v>
      </c>
      <c r="I14" s="2" t="s">
        <v>31</v>
      </c>
      <c r="J14" s="10">
        <f t="shared" si="1"/>
        <v>75000</v>
      </c>
      <c r="K14" s="2" t="s">
        <v>31</v>
      </c>
    </row>
    <row r="15" spans="2:11" ht="38.25" customHeight="1" x14ac:dyDescent="0.2">
      <c r="B15" s="2">
        <v>7</v>
      </c>
      <c r="C15" s="3" t="s">
        <v>41</v>
      </c>
      <c r="D15" s="2">
        <v>1</v>
      </c>
      <c r="E15" s="2" t="s">
        <v>9</v>
      </c>
      <c r="F15" s="10">
        <v>75000</v>
      </c>
      <c r="G15" s="2" t="s">
        <v>31</v>
      </c>
      <c r="I15" s="2" t="s">
        <v>31</v>
      </c>
      <c r="J15" s="10">
        <f t="shared" si="1"/>
        <v>75000</v>
      </c>
      <c r="K15" s="2" t="s">
        <v>31</v>
      </c>
    </row>
    <row r="16" spans="2:11" ht="38.25" x14ac:dyDescent="0.2">
      <c r="B16" s="2">
        <v>8</v>
      </c>
      <c r="C16" s="3" t="s">
        <v>42</v>
      </c>
      <c r="D16" s="2">
        <v>1</v>
      </c>
      <c r="E16" s="2" t="s">
        <v>9</v>
      </c>
      <c r="F16" s="10">
        <v>75000</v>
      </c>
      <c r="G16" s="2" t="s">
        <v>31</v>
      </c>
      <c r="I16" s="2" t="s">
        <v>31</v>
      </c>
      <c r="J16" s="10">
        <f t="shared" si="1"/>
        <v>75000</v>
      </c>
      <c r="K16" s="2" t="s">
        <v>31</v>
      </c>
    </row>
    <row r="17" spans="2:11" x14ac:dyDescent="0.2">
      <c r="B17" s="2">
        <v>9</v>
      </c>
      <c r="C17" s="3" t="s">
        <v>15</v>
      </c>
      <c r="D17" s="2">
        <v>1</v>
      </c>
      <c r="E17" s="2" t="s">
        <v>9</v>
      </c>
      <c r="F17" s="10">
        <v>75000</v>
      </c>
      <c r="G17" s="2" t="s">
        <v>31</v>
      </c>
      <c r="I17" s="2" t="s">
        <v>31</v>
      </c>
      <c r="J17" s="10">
        <f t="shared" si="1"/>
        <v>75000</v>
      </c>
      <c r="K17" s="2" t="s">
        <v>31</v>
      </c>
    </row>
    <row r="18" spans="2:11" x14ac:dyDescent="0.2">
      <c r="B18" s="2">
        <v>10</v>
      </c>
      <c r="C18" s="3" t="s">
        <v>16</v>
      </c>
      <c r="D18" s="2">
        <v>1</v>
      </c>
      <c r="E18" s="2" t="s">
        <v>9</v>
      </c>
      <c r="F18" s="10">
        <v>75000</v>
      </c>
      <c r="G18" s="2" t="s">
        <v>31</v>
      </c>
      <c r="I18" s="2" t="s">
        <v>31</v>
      </c>
      <c r="J18" s="10">
        <f t="shared" si="1"/>
        <v>75000</v>
      </c>
      <c r="K18" s="2" t="s">
        <v>31</v>
      </c>
    </row>
    <row r="19" spans="2:11" x14ac:dyDescent="0.2">
      <c r="C19" s="7" t="s">
        <v>32</v>
      </c>
      <c r="D19" s="1"/>
      <c r="E19" s="1"/>
      <c r="F19" s="11"/>
      <c r="G19" s="1"/>
      <c r="H19" s="11"/>
      <c r="I19" s="1"/>
      <c r="J19" s="11">
        <f>SUM(J12:J18)</f>
        <v>525000</v>
      </c>
      <c r="K19" s="1" t="s">
        <v>31</v>
      </c>
    </row>
    <row r="20" spans="2:11" x14ac:dyDescent="0.2">
      <c r="C20" s="7" t="s">
        <v>33</v>
      </c>
      <c r="D20" s="1"/>
      <c r="E20" s="1"/>
      <c r="F20" s="11"/>
      <c r="G20" s="1"/>
      <c r="H20" s="11"/>
      <c r="I20" s="1"/>
      <c r="J20" s="11">
        <f>J19*1.27</f>
        <v>666750</v>
      </c>
      <c r="K20" s="1" t="s">
        <v>31</v>
      </c>
    </row>
    <row r="22" spans="2:11" x14ac:dyDescent="0.2">
      <c r="C22" s="7" t="s">
        <v>13</v>
      </c>
    </row>
    <row r="23" spans="2:11" x14ac:dyDescent="0.2">
      <c r="B23" s="2">
        <v>11</v>
      </c>
      <c r="C23" s="3" t="s">
        <v>18</v>
      </c>
      <c r="D23" s="2">
        <v>4235</v>
      </c>
      <c r="E23" s="2" t="s">
        <v>0</v>
      </c>
      <c r="F23" s="10">
        <v>960</v>
      </c>
      <c r="G23" s="2" t="s">
        <v>31</v>
      </c>
      <c r="I23" s="2" t="s">
        <v>31</v>
      </c>
      <c r="J23" s="10">
        <f t="shared" ref="J23:J32" si="2">D23*(F23+H23)</f>
        <v>4065600</v>
      </c>
      <c r="K23" s="2" t="s">
        <v>31</v>
      </c>
    </row>
    <row r="24" spans="2:11" x14ac:dyDescent="0.2">
      <c r="B24" s="2">
        <v>12</v>
      </c>
      <c r="C24" s="3" t="s">
        <v>19</v>
      </c>
      <c r="D24" s="2">
        <v>4995</v>
      </c>
      <c r="E24" s="2" t="s">
        <v>0</v>
      </c>
      <c r="F24" s="10">
        <v>920</v>
      </c>
      <c r="G24" s="2" t="s">
        <v>31</v>
      </c>
      <c r="I24" s="2" t="s">
        <v>31</v>
      </c>
      <c r="J24" s="10">
        <f t="shared" si="2"/>
        <v>4595400</v>
      </c>
      <c r="K24" s="2" t="s">
        <v>31</v>
      </c>
    </row>
    <row r="25" spans="2:11" x14ac:dyDescent="0.2">
      <c r="B25" s="2">
        <v>13</v>
      </c>
      <c r="C25" s="3" t="s">
        <v>20</v>
      </c>
      <c r="D25" s="8">
        <v>6.5157446808510633</v>
      </c>
      <c r="E25" s="2" t="s">
        <v>10</v>
      </c>
      <c r="F25" s="10">
        <v>110600</v>
      </c>
      <c r="G25" s="2" t="s">
        <v>31</v>
      </c>
      <c r="I25" s="2" t="s">
        <v>31</v>
      </c>
      <c r="J25" s="10">
        <f t="shared" si="2"/>
        <v>720641.36170212761</v>
      </c>
      <c r="K25" s="2" t="s">
        <v>31</v>
      </c>
    </row>
    <row r="26" spans="2:11" ht="25.5" x14ac:dyDescent="0.2">
      <c r="B26" s="2">
        <v>14</v>
      </c>
      <c r="C26" s="3" t="s">
        <v>21</v>
      </c>
      <c r="D26" s="2">
        <v>1357</v>
      </c>
      <c r="E26" s="2" t="s">
        <v>9</v>
      </c>
      <c r="G26" s="2" t="s">
        <v>31</v>
      </c>
      <c r="H26" s="10">
        <v>7000</v>
      </c>
      <c r="I26" s="2" t="s">
        <v>31</v>
      </c>
      <c r="J26" s="10">
        <f t="shared" si="2"/>
        <v>9499000</v>
      </c>
      <c r="K26" s="2" t="s">
        <v>31</v>
      </c>
    </row>
    <row r="27" spans="2:11" ht="25.5" x14ac:dyDescent="0.2">
      <c r="B27" s="2">
        <v>15</v>
      </c>
      <c r="C27" s="3" t="s">
        <v>22</v>
      </c>
      <c r="D27" s="2">
        <v>10860</v>
      </c>
      <c r="E27" s="2" t="s">
        <v>9</v>
      </c>
      <c r="G27" s="2" t="s">
        <v>31</v>
      </c>
      <c r="H27" s="10">
        <v>480</v>
      </c>
      <c r="I27" s="2" t="s">
        <v>31</v>
      </c>
      <c r="J27" s="10">
        <f t="shared" si="2"/>
        <v>5212800</v>
      </c>
      <c r="K27" s="2" t="s">
        <v>31</v>
      </c>
    </row>
    <row r="28" spans="2:11" ht="25.5" x14ac:dyDescent="0.2">
      <c r="B28" s="2">
        <v>16</v>
      </c>
      <c r="C28" s="3" t="s">
        <v>43</v>
      </c>
      <c r="D28" s="2">
        <v>68</v>
      </c>
      <c r="E28" s="2" t="s">
        <v>9</v>
      </c>
      <c r="F28" s="10">
        <v>1080</v>
      </c>
      <c r="G28" s="2" t="s">
        <v>31</v>
      </c>
      <c r="H28" s="10">
        <v>2350</v>
      </c>
      <c r="I28" s="2" t="s">
        <v>31</v>
      </c>
      <c r="J28" s="10">
        <f t="shared" si="2"/>
        <v>233240</v>
      </c>
      <c r="K28" s="2" t="s">
        <v>31</v>
      </c>
    </row>
    <row r="29" spans="2:11" ht="25.5" x14ac:dyDescent="0.2">
      <c r="B29" s="2">
        <v>17</v>
      </c>
      <c r="C29" s="3" t="s">
        <v>44</v>
      </c>
      <c r="D29" s="2">
        <v>1357</v>
      </c>
      <c r="E29" s="2" t="s">
        <v>0</v>
      </c>
      <c r="F29" s="10">
        <v>220</v>
      </c>
      <c r="G29" s="2" t="s">
        <v>31</v>
      </c>
      <c r="H29" s="10">
        <v>300</v>
      </c>
      <c r="I29" s="2" t="s">
        <v>31</v>
      </c>
      <c r="J29" s="10">
        <f t="shared" si="2"/>
        <v>705640</v>
      </c>
      <c r="K29" s="2" t="s">
        <v>31</v>
      </c>
    </row>
    <row r="30" spans="2:11" x14ac:dyDescent="0.2">
      <c r="B30" s="2">
        <v>18</v>
      </c>
      <c r="C30" s="3" t="s">
        <v>20</v>
      </c>
      <c r="D30" s="8">
        <v>6.5157446808510633</v>
      </c>
      <c r="E30" s="2" t="s">
        <v>10</v>
      </c>
      <c r="F30" s="10">
        <v>110600</v>
      </c>
      <c r="G30" s="2" t="s">
        <v>31</v>
      </c>
      <c r="I30" s="2" t="s">
        <v>31</v>
      </c>
      <c r="J30" s="10">
        <f t="shared" si="2"/>
        <v>720641.36170212761</v>
      </c>
      <c r="K30" s="2" t="s">
        <v>31</v>
      </c>
    </row>
    <row r="31" spans="2:11" x14ac:dyDescent="0.2">
      <c r="B31" s="2">
        <v>19</v>
      </c>
      <c r="C31" s="3" t="s">
        <v>35</v>
      </c>
      <c r="D31" s="2">
        <v>901</v>
      </c>
      <c r="E31" s="2" t="s">
        <v>10</v>
      </c>
      <c r="F31" s="10">
        <v>300</v>
      </c>
      <c r="G31" s="2" t="s">
        <v>31</v>
      </c>
      <c r="H31" s="10">
        <v>6000</v>
      </c>
      <c r="I31" s="2" t="s">
        <v>31</v>
      </c>
      <c r="J31" s="10">
        <f t="shared" si="2"/>
        <v>5676300</v>
      </c>
      <c r="K31" s="2" t="s">
        <v>31</v>
      </c>
    </row>
    <row r="32" spans="2:11" x14ac:dyDescent="0.2">
      <c r="B32" s="2">
        <v>20</v>
      </c>
      <c r="C32" s="3" t="s">
        <v>23</v>
      </c>
      <c r="D32" s="2">
        <v>901</v>
      </c>
      <c r="E32" s="2" t="s">
        <v>10</v>
      </c>
      <c r="F32" s="10">
        <v>300</v>
      </c>
      <c r="G32" s="2" t="s">
        <v>31</v>
      </c>
      <c r="H32" s="10">
        <v>4800</v>
      </c>
      <c r="I32" s="2" t="s">
        <v>31</v>
      </c>
      <c r="J32" s="10">
        <f t="shared" si="2"/>
        <v>4595100</v>
      </c>
      <c r="K32" s="2" t="s">
        <v>31</v>
      </c>
    </row>
    <row r="33" spans="2:13" x14ac:dyDescent="0.2">
      <c r="C33" s="7" t="s">
        <v>32</v>
      </c>
      <c r="D33" s="1"/>
      <c r="E33" s="1"/>
      <c r="F33" s="11"/>
      <c r="G33" s="1"/>
      <c r="H33" s="11"/>
      <c r="I33" s="1"/>
      <c r="J33" s="11">
        <f>SUM(J23:J32)</f>
        <v>36024362.723404258</v>
      </c>
      <c r="K33" s="1" t="s">
        <v>31</v>
      </c>
    </row>
    <row r="34" spans="2:13" x14ac:dyDescent="0.2">
      <c r="C34" s="7" t="s">
        <v>33</v>
      </c>
      <c r="D34" s="1"/>
      <c r="E34" s="1"/>
      <c r="F34" s="11"/>
      <c r="G34" s="1"/>
      <c r="H34" s="11"/>
      <c r="I34" s="1"/>
      <c r="J34" s="11">
        <f>J33*1.27</f>
        <v>45750940.658723406</v>
      </c>
      <c r="K34" s="1" t="s">
        <v>31</v>
      </c>
    </row>
    <row r="36" spans="2:13" x14ac:dyDescent="0.2">
      <c r="C36" s="7" t="s">
        <v>14</v>
      </c>
    </row>
    <row r="37" spans="2:13" x14ac:dyDescent="0.2">
      <c r="B37" s="2">
        <v>22</v>
      </c>
      <c r="C37" s="3" t="s">
        <v>36</v>
      </c>
      <c r="D37" s="2">
        <v>1357</v>
      </c>
      <c r="E37" s="2" t="s">
        <v>9</v>
      </c>
      <c r="G37" s="2" t="s">
        <v>31</v>
      </c>
      <c r="H37" s="10">
        <v>1250</v>
      </c>
      <c r="I37" s="2" t="s">
        <v>31</v>
      </c>
      <c r="J37" s="10">
        <f t="shared" ref="J37" si="3">D37*(F37+H37)</f>
        <v>1696250</v>
      </c>
      <c r="K37" s="2" t="s">
        <v>31</v>
      </c>
    </row>
    <row r="38" spans="2:13" x14ac:dyDescent="0.2">
      <c r="B38" s="2">
        <v>23</v>
      </c>
      <c r="C38" s="3" t="s">
        <v>37</v>
      </c>
      <c r="D38" s="8">
        <v>6.446854255319149</v>
      </c>
      <c r="E38" s="2" t="s">
        <v>25</v>
      </c>
      <c r="F38" s="10">
        <v>8800</v>
      </c>
      <c r="G38" s="2" t="s">
        <v>31</v>
      </c>
      <c r="H38" s="10">
        <v>7800</v>
      </c>
      <c r="I38" s="2" t="s">
        <v>31</v>
      </c>
      <c r="J38" s="10">
        <f t="shared" ref="J38" si="4">D38*(F38+H38)</f>
        <v>107017.78063829787</v>
      </c>
      <c r="K38" s="2" t="s">
        <v>31</v>
      </c>
    </row>
    <row r="39" spans="2:13" x14ac:dyDescent="0.2">
      <c r="B39" s="2">
        <v>24</v>
      </c>
      <c r="C39" s="3" t="s">
        <v>29</v>
      </c>
      <c r="D39" s="2">
        <v>679</v>
      </c>
      <c r="E39" s="2" t="s">
        <v>0</v>
      </c>
      <c r="F39" s="10">
        <v>1480</v>
      </c>
      <c r="G39" s="2" t="s">
        <v>31</v>
      </c>
      <c r="I39" s="2" t="s">
        <v>31</v>
      </c>
      <c r="J39" s="10">
        <f t="shared" ref="J39:J43" si="5">D39*(F39+H39)</f>
        <v>1004920</v>
      </c>
      <c r="K39" s="2" t="s">
        <v>31</v>
      </c>
    </row>
    <row r="40" spans="2:13" x14ac:dyDescent="0.2">
      <c r="B40" s="2">
        <v>25</v>
      </c>
      <c r="C40" s="3" t="s">
        <v>24</v>
      </c>
      <c r="D40" s="8">
        <v>6.446854255319149</v>
      </c>
      <c r="E40" s="2" t="s">
        <v>25</v>
      </c>
      <c r="F40" s="10">
        <v>58000</v>
      </c>
      <c r="G40" s="2" t="s">
        <v>31</v>
      </c>
      <c r="H40" s="10">
        <v>48000</v>
      </c>
      <c r="I40" s="2" t="s">
        <v>31</v>
      </c>
      <c r="J40" s="10">
        <f t="shared" si="5"/>
        <v>683366.5510638298</v>
      </c>
      <c r="K40" s="2" t="s">
        <v>31</v>
      </c>
    </row>
    <row r="41" spans="2:13" x14ac:dyDescent="0.2">
      <c r="B41" s="2">
        <v>26</v>
      </c>
      <c r="C41" s="3" t="s">
        <v>26</v>
      </c>
      <c r="D41" s="2">
        <v>1357</v>
      </c>
      <c r="E41" s="2" t="s">
        <v>9</v>
      </c>
      <c r="F41" s="10">
        <v>150</v>
      </c>
      <c r="G41" s="2" t="s">
        <v>31</v>
      </c>
      <c r="H41" s="10">
        <v>2500</v>
      </c>
      <c r="I41" s="2" t="s">
        <v>31</v>
      </c>
      <c r="J41" s="10">
        <f t="shared" si="5"/>
        <v>3596050</v>
      </c>
      <c r="K41" s="2" t="s">
        <v>31</v>
      </c>
    </row>
    <row r="42" spans="2:13" x14ac:dyDescent="0.2">
      <c r="B42" s="2">
        <v>27</v>
      </c>
      <c r="C42" s="3" t="s">
        <v>27</v>
      </c>
      <c r="D42" s="2">
        <v>1357</v>
      </c>
      <c r="E42" s="2" t="s">
        <v>9</v>
      </c>
      <c r="F42" s="10">
        <v>150</v>
      </c>
      <c r="G42" s="2" t="s">
        <v>31</v>
      </c>
      <c r="H42" s="10">
        <v>1280</v>
      </c>
      <c r="I42" s="2" t="s">
        <v>31</v>
      </c>
      <c r="J42" s="10">
        <f t="shared" si="5"/>
        <v>1940510</v>
      </c>
      <c r="K42" s="2" t="s">
        <v>31</v>
      </c>
    </row>
    <row r="43" spans="2:13" x14ac:dyDescent="0.2">
      <c r="B43" s="2">
        <v>28</v>
      </c>
      <c r="C43" s="3" t="s">
        <v>28</v>
      </c>
      <c r="D43" s="2">
        <v>1</v>
      </c>
      <c r="E43" s="2" t="s">
        <v>11</v>
      </c>
      <c r="G43" s="2" t="s">
        <v>31</v>
      </c>
      <c r="H43" s="10">
        <v>250000</v>
      </c>
      <c r="I43" s="2" t="s">
        <v>31</v>
      </c>
      <c r="J43" s="10">
        <f t="shared" si="5"/>
        <v>250000</v>
      </c>
      <c r="K43" s="2" t="s">
        <v>31</v>
      </c>
    </row>
    <row r="44" spans="2:13" x14ac:dyDescent="0.2">
      <c r="C44" s="7" t="s">
        <v>32</v>
      </c>
      <c r="D44" s="1"/>
      <c r="E44" s="1"/>
      <c r="F44" s="11"/>
      <c r="G44" s="1"/>
      <c r="H44" s="11"/>
      <c r="I44" s="1"/>
      <c r="J44" s="11">
        <f>SUM(J37:J43)</f>
        <v>9278114.3317021281</v>
      </c>
      <c r="K44" s="1" t="s">
        <v>31</v>
      </c>
    </row>
    <row r="45" spans="2:13" x14ac:dyDescent="0.2">
      <c r="C45" s="7" t="s">
        <v>33</v>
      </c>
      <c r="D45" s="1"/>
      <c r="E45" s="1"/>
      <c r="F45" s="11"/>
      <c r="G45" s="1"/>
      <c r="H45" s="11"/>
      <c r="I45" s="1"/>
      <c r="J45" s="11">
        <f>J44*1.27</f>
        <v>11783205.201261703</v>
      </c>
      <c r="K45" s="1" t="s">
        <v>31</v>
      </c>
    </row>
    <row r="46" spans="2:13" x14ac:dyDescent="0.2">
      <c r="B46" s="9"/>
      <c r="C46" s="4"/>
      <c r="D46" s="9"/>
      <c r="E46" s="9"/>
      <c r="F46" s="12"/>
      <c r="G46" s="9"/>
      <c r="H46" s="12"/>
      <c r="I46" s="9"/>
      <c r="J46" s="12"/>
      <c r="K46" s="9"/>
    </row>
    <row r="47" spans="2:13" x14ac:dyDescent="0.2">
      <c r="C47" s="7" t="s">
        <v>30</v>
      </c>
      <c r="J47" s="11">
        <f>J8+J19+J33+J44</f>
        <v>46439777.055106387</v>
      </c>
      <c r="K47" s="1" t="s">
        <v>31</v>
      </c>
      <c r="M47" s="13"/>
    </row>
    <row r="48" spans="2:13" x14ac:dyDescent="0.2">
      <c r="C48" s="7" t="s">
        <v>34</v>
      </c>
      <c r="J48" s="11">
        <f>J47*1.27</f>
        <v>58978516.859985113</v>
      </c>
      <c r="K48" s="1" t="s">
        <v>31</v>
      </c>
    </row>
  </sheetData>
  <mergeCells count="4">
    <mergeCell ref="D2:E2"/>
    <mergeCell ref="F2:G2"/>
    <mergeCell ref="H2:I2"/>
    <mergeCell ref="J2:K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Takács Dániel</dc:creator>
  <cp:lastModifiedBy>Tibor new</cp:lastModifiedBy>
  <dcterms:created xsi:type="dcterms:W3CDTF">2023-06-15T09:18:29Z</dcterms:created>
  <dcterms:modified xsi:type="dcterms:W3CDTF">2023-11-27T14:24:30Z</dcterms:modified>
</cp:coreProperties>
</file>